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5"/>
  </bookViews>
  <sheets>
    <sheet name="Sezonas atklāš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</sheets>
  <definedNames/>
  <calcPr fullCalcOnLoad="1"/>
</workbook>
</file>

<file path=xl/sharedStrings.xml><?xml version="1.0" encoding="utf-8"?>
<sst xmlns="http://schemas.openxmlformats.org/spreadsheetml/2006/main" count="303" uniqueCount="81">
  <si>
    <t>Alvis Ozoliņš</t>
  </si>
  <si>
    <t>Uldis Štrauss</t>
  </si>
  <si>
    <t>Gunārs Rozenbergs</t>
  </si>
  <si>
    <t>Vita Matīse</t>
  </si>
  <si>
    <t>Ilona Grīnberga</t>
  </si>
  <si>
    <t>Kristiāns Krauklis</t>
  </si>
  <si>
    <t>Mikus Upmalis</t>
  </si>
  <si>
    <t>Markuss Baumgarts</t>
  </si>
  <si>
    <t>Gundars Osis</t>
  </si>
  <si>
    <t xml:space="preserve">Dainis Pūka </t>
  </si>
  <si>
    <t>Juris Mikitāns</t>
  </si>
  <si>
    <t>Dāvids Reinis Joma</t>
  </si>
  <si>
    <t>Māris Ozols</t>
  </si>
  <si>
    <t>Marta Ozola</t>
  </si>
  <si>
    <t>Tālis Pētersons</t>
  </si>
  <si>
    <t>Ints Jaunzems</t>
  </si>
  <si>
    <t>Bruno Štrauss</t>
  </si>
  <si>
    <t>1.brauc .</t>
  </si>
  <si>
    <t>LAT</t>
  </si>
  <si>
    <t>2.brauc.</t>
  </si>
  <si>
    <t>3.brauc.</t>
  </si>
  <si>
    <t>4.brauc.</t>
  </si>
  <si>
    <t>GBR 33</t>
  </si>
  <si>
    <t>Vindsērfinga Kluba 360 SEZONAS ATKLĀŠANAS SACENSĪBAS              2012.g. 29.aprīlī</t>
  </si>
  <si>
    <t>Kopā</t>
  </si>
  <si>
    <t>Izmetot</t>
  </si>
  <si>
    <t>Vieta kopv.</t>
  </si>
  <si>
    <t>Vieta K360</t>
  </si>
  <si>
    <t>Romualds Zelčs</t>
  </si>
  <si>
    <t>Raimonds Zelčs</t>
  </si>
  <si>
    <t>Juris Veidemanis</t>
  </si>
  <si>
    <t>Dainis Ziemelis</t>
  </si>
  <si>
    <t>Rets Skrickis</t>
  </si>
  <si>
    <t>Dainis Caune</t>
  </si>
  <si>
    <t>5.brauc.</t>
  </si>
  <si>
    <t>6.brauc.</t>
  </si>
  <si>
    <t>7.brauc.</t>
  </si>
  <si>
    <t>8.brauc.</t>
  </si>
  <si>
    <t xml:space="preserve">Kopā </t>
  </si>
  <si>
    <t>X</t>
  </si>
  <si>
    <t>Izmetot 2</t>
  </si>
  <si>
    <t>Kopvērt.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</si>
  <si>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</si>
  <si>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</si>
  <si>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</si>
  <si>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</si>
  <si>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</si>
  <si>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</si>
  <si>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</si>
  <si>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</si>
  <si>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</si>
  <si>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</si>
  <si>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</si>
  <si>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</si>
  <si>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</si>
  <si>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</si>
  <si>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</si>
  <si>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K360</t>
  </si>
  <si>
    <t>Master</t>
  </si>
  <si>
    <t>U 17</t>
  </si>
  <si>
    <t>REZULTĀTS</t>
  </si>
  <si>
    <t>KLUBA KAUSS 2012.    1.POSMS .  24.05.2012</t>
  </si>
  <si>
    <t>Dainis Pūka</t>
  </si>
  <si>
    <t>Zane Atstāja</t>
  </si>
  <si>
    <t>Anete Alberte</t>
  </si>
  <si>
    <t>Eduards Celitāns</t>
  </si>
  <si>
    <t>Edvīns Priede</t>
  </si>
  <si>
    <t>KLUBA KAUSS 2012.    2.POSMS.  7.06.2012</t>
  </si>
  <si>
    <t>Vieta</t>
  </si>
  <si>
    <t>KLUBA KAUSS 2012.    3.POSMS.  28.06.2012</t>
  </si>
  <si>
    <t>Ainārs Atstājs</t>
  </si>
  <si>
    <t>Aldis Zēmanis</t>
  </si>
  <si>
    <t>KLUBA KAUSS 2012.   4 .POSMS.  5.07.2012</t>
  </si>
  <si>
    <t>Killers</t>
  </si>
  <si>
    <t>KLUBA KAUSS 2012.   5 .POSMS.  26.07.2012</t>
  </si>
  <si>
    <t>Bruno Strauss</t>
  </si>
  <si>
    <t>Juris Rožkalns</t>
  </si>
  <si>
    <t>Elizabete Meņģele</t>
  </si>
  <si>
    <t>Arta Zāne</t>
  </si>
  <si>
    <t>Valters Zakrevskis</t>
  </si>
  <si>
    <t>-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</si>
</sst>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5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25"/>
      <name val="Calibri"/>
      <family val="2"/>
    </font>
    <font>
      <b/>
      <u val="single"/>
      <sz val="16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u val="single"/>
      <sz val="16"/>
      <color rgb="FFC00000"/>
      <name val="Calibri"/>
      <family val="2"/>
    </font>
    <font>
      <b/>
      <u val="single"/>
      <sz val="16"/>
      <color theme="6" tint="-0.4999699890613556"/>
      <name val="Calibri"/>
      <family val="2"/>
    </font>
    <font>
      <b/>
      <u val="single"/>
      <sz val="16"/>
      <color theme="9" tint="-0.4999699890613556"/>
      <name val="Calibri"/>
      <family val="2"/>
    </font>
    <font>
      <b/>
      <u val="single"/>
      <sz val="16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8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8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37" xfId="0" applyFont="1" applyBorder="1" applyAlignment="1">
      <alignment/>
    </xf>
    <xf numFmtId="0" fontId="39" fillId="0" borderId="0" xfId="0" applyFont="1" applyAlignment="1">
      <alignment horizontal="center" wrapText="1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7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37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2">
      <selection activeCell="F21" sqref="F21"/>
    </sheetView>
  </sheetViews>
  <sheetFormatPr defaultColWidth="9.140625" defaultRowHeight="15"/>
  <cols>
    <col min="2" max="2" width="19.7109375" style="0" customWidth="1"/>
    <col min="3" max="3" width="7.00390625" style="3" customWidth="1"/>
    <col min="4" max="7" width="9.140625" style="1" customWidth="1"/>
    <col min="9" max="9" width="9.140625" style="1" customWidth="1"/>
    <col min="10" max="10" width="11.00390625" style="1" bestFit="1" customWidth="1"/>
    <col min="11" max="12" width="9.140625" style="1" customWidth="1"/>
  </cols>
  <sheetData>
    <row r="2" spans="2:7" ht="15">
      <c r="B2" s="95" t="s">
        <v>23</v>
      </c>
      <c r="C2" s="95"/>
      <c r="D2" s="95"/>
      <c r="E2" s="95"/>
      <c r="F2" s="95"/>
      <c r="G2" s="95"/>
    </row>
    <row r="3" spans="2:7" ht="15">
      <c r="B3" s="95"/>
      <c r="C3" s="95"/>
      <c r="D3" s="95"/>
      <c r="E3" s="95"/>
      <c r="F3" s="95"/>
      <c r="G3" s="95"/>
    </row>
    <row r="5" spans="3:12" s="5" customFormat="1" ht="15">
      <c r="C5" s="3" t="s">
        <v>18</v>
      </c>
      <c r="D5" s="3" t="s">
        <v>17</v>
      </c>
      <c r="E5" s="3" t="s">
        <v>19</v>
      </c>
      <c r="F5" s="3" t="s">
        <v>20</v>
      </c>
      <c r="G5" s="3" t="s">
        <v>21</v>
      </c>
      <c r="H5" s="3" t="s">
        <v>24</v>
      </c>
      <c r="I5" s="3" t="s">
        <v>25</v>
      </c>
      <c r="J5" s="3" t="s">
        <v>26</v>
      </c>
      <c r="K5" s="3" t="s">
        <v>27</v>
      </c>
      <c r="L5" s="3"/>
    </row>
    <row r="6" spans="2:11" ht="15">
      <c r="B6" s="6" t="s">
        <v>0</v>
      </c>
      <c r="C6" s="4">
        <v>20</v>
      </c>
      <c r="D6" s="2">
        <v>2</v>
      </c>
      <c r="E6" s="2">
        <v>2</v>
      </c>
      <c r="F6" s="2">
        <v>3</v>
      </c>
      <c r="G6" s="2">
        <v>5</v>
      </c>
      <c r="H6" s="1">
        <f aca="true" t="shared" si="0" ref="H6:H19">D6+E6+F6+G6</f>
        <v>12</v>
      </c>
      <c r="I6" s="1">
        <f>12-5</f>
        <v>7</v>
      </c>
      <c r="J6" s="3">
        <v>2</v>
      </c>
      <c r="K6" s="1">
        <v>1</v>
      </c>
    </row>
    <row r="7" spans="2:10" ht="15">
      <c r="B7" s="6" t="s">
        <v>2</v>
      </c>
      <c r="C7" s="4">
        <v>14</v>
      </c>
      <c r="D7" s="2">
        <v>1</v>
      </c>
      <c r="E7" s="2">
        <v>8</v>
      </c>
      <c r="F7" s="2">
        <v>2</v>
      </c>
      <c r="G7" s="2">
        <v>4</v>
      </c>
      <c r="H7" s="1">
        <f t="shared" si="0"/>
        <v>15</v>
      </c>
      <c r="I7" s="1">
        <f>15-8</f>
        <v>7</v>
      </c>
      <c r="J7" s="3">
        <v>1</v>
      </c>
    </row>
    <row r="8" spans="2:10" ht="15">
      <c r="B8" s="6" t="s">
        <v>4</v>
      </c>
      <c r="C8" s="4">
        <v>18</v>
      </c>
      <c r="D8" s="2">
        <v>3</v>
      </c>
      <c r="E8" s="2">
        <v>1</v>
      </c>
      <c r="F8" s="2">
        <v>6</v>
      </c>
      <c r="G8" s="2">
        <v>6</v>
      </c>
      <c r="H8" s="1">
        <f t="shared" si="0"/>
        <v>16</v>
      </c>
      <c r="I8" s="1">
        <f>16-6</f>
        <v>10</v>
      </c>
      <c r="J8" s="3">
        <v>3</v>
      </c>
    </row>
    <row r="9" spans="2:10" ht="15">
      <c r="B9" s="6" t="s">
        <v>12</v>
      </c>
      <c r="C9" s="4">
        <v>40</v>
      </c>
      <c r="D9" s="2">
        <v>10</v>
      </c>
      <c r="E9" s="2">
        <v>8</v>
      </c>
      <c r="F9" s="2">
        <v>1</v>
      </c>
      <c r="G9" s="2">
        <v>1</v>
      </c>
      <c r="H9" s="1">
        <f t="shared" si="0"/>
        <v>20</v>
      </c>
      <c r="I9" s="1">
        <f>20-10</f>
        <v>10</v>
      </c>
      <c r="J9" s="1">
        <v>4</v>
      </c>
    </row>
    <row r="10" spans="2:11" ht="15">
      <c r="B10" s="6" t="s">
        <v>3</v>
      </c>
      <c r="C10" s="4">
        <v>1</v>
      </c>
      <c r="D10" s="2">
        <v>4</v>
      </c>
      <c r="E10" s="2">
        <v>4</v>
      </c>
      <c r="F10" s="2">
        <v>5</v>
      </c>
      <c r="G10" s="2">
        <v>7</v>
      </c>
      <c r="H10" s="1">
        <f t="shared" si="0"/>
        <v>20</v>
      </c>
      <c r="I10" s="1">
        <f>20-7</f>
        <v>13</v>
      </c>
      <c r="J10" s="1">
        <v>5</v>
      </c>
      <c r="K10" s="1">
        <v>2</v>
      </c>
    </row>
    <row r="11" spans="2:11" ht="15">
      <c r="B11" s="6" t="s">
        <v>8</v>
      </c>
      <c r="C11" s="4">
        <v>111</v>
      </c>
      <c r="D11" s="2">
        <v>6</v>
      </c>
      <c r="E11" s="2">
        <v>5</v>
      </c>
      <c r="F11" s="2">
        <v>4</v>
      </c>
      <c r="G11" s="2">
        <v>8</v>
      </c>
      <c r="H11" s="1">
        <f t="shared" si="0"/>
        <v>23</v>
      </c>
      <c r="I11" s="1">
        <f>23-8</f>
        <v>15</v>
      </c>
      <c r="J11" s="1">
        <v>6</v>
      </c>
      <c r="K11" s="1">
        <v>3</v>
      </c>
    </row>
    <row r="12" spans="2:11" ht="15">
      <c r="B12" s="6" t="s">
        <v>11</v>
      </c>
      <c r="C12" s="4" t="s">
        <v>22</v>
      </c>
      <c r="D12" s="2">
        <v>5</v>
      </c>
      <c r="E12" s="2">
        <v>3</v>
      </c>
      <c r="F12" s="2">
        <v>7</v>
      </c>
      <c r="G12" s="2">
        <v>10</v>
      </c>
      <c r="H12" s="1">
        <f t="shared" si="0"/>
        <v>25</v>
      </c>
      <c r="I12" s="1">
        <f>25-10</f>
        <v>15</v>
      </c>
      <c r="J12" s="1">
        <v>7</v>
      </c>
      <c r="K12" s="1">
        <v>4</v>
      </c>
    </row>
    <row r="13" spans="2:10" ht="15">
      <c r="B13" s="6" t="s">
        <v>14</v>
      </c>
      <c r="C13" s="4">
        <v>119</v>
      </c>
      <c r="D13" s="2">
        <v>10</v>
      </c>
      <c r="E13" s="2">
        <v>8</v>
      </c>
      <c r="F13" s="2">
        <v>9</v>
      </c>
      <c r="G13" s="2">
        <v>2</v>
      </c>
      <c r="H13" s="1">
        <f t="shared" si="0"/>
        <v>29</v>
      </c>
      <c r="I13" s="1">
        <f>29-10</f>
        <v>19</v>
      </c>
      <c r="J13" s="1">
        <v>8</v>
      </c>
    </row>
    <row r="14" spans="2:10" ht="15">
      <c r="B14" s="6" t="s">
        <v>13</v>
      </c>
      <c r="C14" s="4">
        <v>40</v>
      </c>
      <c r="D14" s="2">
        <v>10</v>
      </c>
      <c r="E14" s="2">
        <v>8</v>
      </c>
      <c r="F14" s="2">
        <v>9</v>
      </c>
      <c r="G14" s="2">
        <v>3</v>
      </c>
      <c r="H14" s="1">
        <f t="shared" si="0"/>
        <v>30</v>
      </c>
      <c r="I14" s="1">
        <f>30-10</f>
        <v>20</v>
      </c>
      <c r="J14" s="1">
        <v>9</v>
      </c>
    </row>
    <row r="15" spans="2:10" ht="15">
      <c r="B15" s="6" t="s">
        <v>9</v>
      </c>
      <c r="C15" s="4">
        <v>22</v>
      </c>
      <c r="D15" s="2">
        <v>7</v>
      </c>
      <c r="E15" s="2">
        <v>8</v>
      </c>
      <c r="F15" s="2">
        <v>8</v>
      </c>
      <c r="G15" s="2">
        <v>9</v>
      </c>
      <c r="H15" s="1">
        <f t="shared" si="0"/>
        <v>32</v>
      </c>
      <c r="I15" s="1">
        <f>32-9</f>
        <v>23</v>
      </c>
      <c r="J15" s="1">
        <v>10</v>
      </c>
    </row>
    <row r="16" spans="2:11" ht="15">
      <c r="B16" s="6" t="s">
        <v>1</v>
      </c>
      <c r="C16" s="4">
        <v>57</v>
      </c>
      <c r="D16" s="2">
        <v>9</v>
      </c>
      <c r="E16" s="2">
        <v>7</v>
      </c>
      <c r="F16" s="2">
        <v>9</v>
      </c>
      <c r="G16" s="2">
        <v>10</v>
      </c>
      <c r="H16" s="1">
        <f t="shared" si="0"/>
        <v>35</v>
      </c>
      <c r="I16" s="1">
        <f>35-10</f>
        <v>25</v>
      </c>
      <c r="J16" s="1">
        <v>11</v>
      </c>
      <c r="K16" s="1">
        <v>5</v>
      </c>
    </row>
    <row r="17" spans="2:10" ht="15">
      <c r="B17" s="6" t="s">
        <v>10</v>
      </c>
      <c r="C17" s="4">
        <v>125</v>
      </c>
      <c r="D17" s="2">
        <v>8</v>
      </c>
      <c r="E17" s="2">
        <v>8</v>
      </c>
      <c r="F17" s="2">
        <v>9</v>
      </c>
      <c r="G17" s="2">
        <v>10</v>
      </c>
      <c r="H17" s="1">
        <f t="shared" si="0"/>
        <v>35</v>
      </c>
      <c r="I17" s="1">
        <f>35-10</f>
        <v>25</v>
      </c>
      <c r="J17" s="1">
        <v>12</v>
      </c>
    </row>
    <row r="18" spans="2:10" ht="15">
      <c r="B18" s="6" t="s">
        <v>16</v>
      </c>
      <c r="C18" s="4">
        <v>134</v>
      </c>
      <c r="D18" s="2">
        <v>10</v>
      </c>
      <c r="E18" s="2">
        <v>6</v>
      </c>
      <c r="F18" s="2">
        <v>9</v>
      </c>
      <c r="G18" s="2">
        <v>10</v>
      </c>
      <c r="H18" s="1">
        <f t="shared" si="0"/>
        <v>35</v>
      </c>
      <c r="I18" s="1">
        <f>35-10</f>
        <v>25</v>
      </c>
      <c r="J18" s="1">
        <v>13</v>
      </c>
    </row>
    <row r="19" spans="2:11" ht="15">
      <c r="B19" s="6" t="s">
        <v>15</v>
      </c>
      <c r="C19" s="4">
        <v>114</v>
      </c>
      <c r="D19" s="2">
        <v>10</v>
      </c>
      <c r="E19" s="2">
        <v>8</v>
      </c>
      <c r="F19" s="2">
        <v>9</v>
      </c>
      <c r="G19" s="2">
        <v>10</v>
      </c>
      <c r="H19" s="1">
        <f t="shared" si="0"/>
        <v>37</v>
      </c>
      <c r="I19" s="1">
        <f>37-10</f>
        <v>27</v>
      </c>
      <c r="J19" s="1">
        <v>14</v>
      </c>
      <c r="K19" s="1">
        <v>6</v>
      </c>
    </row>
    <row r="22" spans="2:10" ht="15">
      <c r="B22" s="6" t="s">
        <v>5</v>
      </c>
      <c r="C22" s="4">
        <v>15</v>
      </c>
      <c r="D22" s="2">
        <v>3</v>
      </c>
      <c r="E22" s="2">
        <v>2</v>
      </c>
      <c r="F22" s="2">
        <v>1</v>
      </c>
      <c r="G22" s="2">
        <v>1</v>
      </c>
      <c r="H22" s="1">
        <f>D22+E22+F22+G22</f>
        <v>7</v>
      </c>
      <c r="I22" s="1">
        <f>H22-3</f>
        <v>4</v>
      </c>
      <c r="J22" s="1">
        <v>1</v>
      </c>
    </row>
    <row r="23" spans="2:10" ht="15">
      <c r="B23" s="6" t="s">
        <v>6</v>
      </c>
      <c r="C23" s="4">
        <v>77</v>
      </c>
      <c r="D23" s="2">
        <v>2</v>
      </c>
      <c r="E23" s="2">
        <v>1</v>
      </c>
      <c r="F23" s="2">
        <v>2</v>
      </c>
      <c r="G23" s="2">
        <v>2</v>
      </c>
      <c r="H23" s="1">
        <f>D23+E23+F23+G23</f>
        <v>7</v>
      </c>
      <c r="I23" s="1">
        <f>7-2</f>
        <v>5</v>
      </c>
      <c r="J23" s="1">
        <v>2</v>
      </c>
    </row>
    <row r="24" spans="2:10" ht="15">
      <c r="B24" s="6" t="s">
        <v>7</v>
      </c>
      <c r="C24" s="4">
        <v>34</v>
      </c>
      <c r="D24" s="2">
        <v>1</v>
      </c>
      <c r="E24" s="2">
        <v>3</v>
      </c>
      <c r="F24" s="2">
        <v>3</v>
      </c>
      <c r="G24" s="2">
        <v>3</v>
      </c>
      <c r="H24" s="1">
        <f>D24+E24+F24+G24</f>
        <v>10</v>
      </c>
      <c r="I24" s="1">
        <f>10-3</f>
        <v>7</v>
      </c>
      <c r="J24" s="1">
        <v>3</v>
      </c>
    </row>
  </sheetData>
  <sheetProtection/>
  <mergeCells count="1">
    <mergeCell ref="B2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2" spans="5:14" ht="15">
      <c r="E2" s="99" t="s">
        <v>61</v>
      </c>
      <c r="F2" s="99"/>
      <c r="G2" s="99"/>
      <c r="H2" s="99"/>
      <c r="I2" s="99"/>
      <c r="J2" s="99"/>
      <c r="K2" s="99"/>
      <c r="L2" s="99"/>
      <c r="M2" s="99"/>
      <c r="N2" s="99"/>
    </row>
    <row r="3" spans="5:14" ht="15">
      <c r="E3" s="99"/>
      <c r="F3" s="99"/>
      <c r="G3" s="99"/>
      <c r="H3" s="99"/>
      <c r="I3" s="99"/>
      <c r="J3" s="99"/>
      <c r="K3" s="99"/>
      <c r="L3" s="99"/>
      <c r="M3" s="99"/>
      <c r="N3" s="99"/>
    </row>
    <row r="5" ht="15.75" thickBot="1"/>
    <row r="6" spans="15:18" ht="15.75" thickBot="1">
      <c r="O6" s="96" t="s">
        <v>60</v>
      </c>
      <c r="P6" s="97"/>
      <c r="Q6" s="97"/>
      <c r="R6" s="98"/>
    </row>
    <row r="7" spans="3:18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40</v>
      </c>
      <c r="O7" s="33" t="s">
        <v>41</v>
      </c>
      <c r="P7" s="33" t="s">
        <v>57</v>
      </c>
      <c r="Q7" s="33" t="s">
        <v>58</v>
      </c>
      <c r="R7" s="33" t="s">
        <v>59</v>
      </c>
    </row>
    <row r="8" spans="3:18" ht="15">
      <c r="C8" s="22" t="s">
        <v>28</v>
      </c>
      <c r="D8" s="23">
        <v>23</v>
      </c>
      <c r="E8" s="10">
        <v>1</v>
      </c>
      <c r="F8" s="10">
        <v>5</v>
      </c>
      <c r="G8" s="10">
        <v>1</v>
      </c>
      <c r="H8" s="10">
        <v>1</v>
      </c>
      <c r="I8" s="11">
        <v>1</v>
      </c>
      <c r="J8" s="11">
        <v>1</v>
      </c>
      <c r="K8" s="11">
        <v>1</v>
      </c>
      <c r="L8" s="15">
        <v>2</v>
      </c>
      <c r="M8" s="17">
        <f aca="true" t="shared" si="0" ref="M8:M22">E8+F8+G8+H8+I8+J8+K8+L8</f>
        <v>13</v>
      </c>
      <c r="N8" s="30">
        <f>M8-L8-F8</f>
        <v>6</v>
      </c>
      <c r="O8" s="34" t="s">
        <v>42</v>
      </c>
      <c r="P8" s="23" t="s">
        <v>42</v>
      </c>
      <c r="Q8" s="23"/>
      <c r="R8" s="35"/>
    </row>
    <row r="9" spans="3:18" ht="15">
      <c r="C9" s="24" t="s">
        <v>5</v>
      </c>
      <c r="D9" s="25">
        <v>15</v>
      </c>
      <c r="E9" s="2">
        <v>2</v>
      </c>
      <c r="F9" s="2">
        <v>2</v>
      </c>
      <c r="G9" s="2">
        <v>2</v>
      </c>
      <c r="H9" s="2">
        <v>2</v>
      </c>
      <c r="I9" s="7">
        <v>2</v>
      </c>
      <c r="J9" s="7">
        <v>3</v>
      </c>
      <c r="K9" s="7">
        <v>3</v>
      </c>
      <c r="L9" s="9">
        <v>6</v>
      </c>
      <c r="M9" s="18">
        <f t="shared" si="0"/>
        <v>22</v>
      </c>
      <c r="N9" s="31">
        <f>M9-L9-K9</f>
        <v>13</v>
      </c>
      <c r="O9" s="36" t="s">
        <v>43</v>
      </c>
      <c r="P9" s="25" t="s">
        <v>43</v>
      </c>
      <c r="Q9" s="25"/>
      <c r="R9" s="37" t="s">
        <v>42</v>
      </c>
    </row>
    <row r="10" spans="3:18" ht="15">
      <c r="C10" s="24" t="s">
        <v>3</v>
      </c>
      <c r="D10" s="25">
        <v>1</v>
      </c>
      <c r="E10" s="2">
        <v>4</v>
      </c>
      <c r="F10" s="2">
        <v>1</v>
      </c>
      <c r="G10" s="2">
        <v>3</v>
      </c>
      <c r="H10" s="2">
        <v>3</v>
      </c>
      <c r="I10" s="7">
        <v>3</v>
      </c>
      <c r="J10" s="7">
        <v>5</v>
      </c>
      <c r="K10" s="7">
        <v>4</v>
      </c>
      <c r="L10" s="9">
        <v>3</v>
      </c>
      <c r="M10" s="18">
        <f t="shared" si="0"/>
        <v>26</v>
      </c>
      <c r="N10" s="31">
        <f>M10-K10-J10</f>
        <v>17</v>
      </c>
      <c r="O10" s="36" t="s">
        <v>44</v>
      </c>
      <c r="P10" s="25" t="s">
        <v>44</v>
      </c>
      <c r="Q10" s="25"/>
      <c r="R10" s="37"/>
    </row>
    <row r="11" spans="3:18" ht="15">
      <c r="C11" s="24" t="s">
        <v>0</v>
      </c>
      <c r="D11" s="25">
        <v>20</v>
      </c>
      <c r="E11" s="2">
        <v>5</v>
      </c>
      <c r="F11" s="2">
        <v>4</v>
      </c>
      <c r="G11" s="2">
        <v>9</v>
      </c>
      <c r="H11" s="2">
        <v>4</v>
      </c>
      <c r="I11" s="7">
        <v>5</v>
      </c>
      <c r="J11" s="7">
        <v>2</v>
      </c>
      <c r="K11" s="7">
        <v>7</v>
      </c>
      <c r="L11" s="9">
        <v>1</v>
      </c>
      <c r="M11" s="18">
        <f t="shared" si="0"/>
        <v>37</v>
      </c>
      <c r="N11" s="31">
        <f>M11-K11-G11</f>
        <v>21</v>
      </c>
      <c r="O11" s="36" t="s">
        <v>45</v>
      </c>
      <c r="P11" s="25" t="s">
        <v>45</v>
      </c>
      <c r="Q11" s="25"/>
      <c r="R11" s="37"/>
    </row>
    <row r="12" spans="3:18" ht="15">
      <c r="C12" s="24" t="s">
        <v>29</v>
      </c>
      <c r="D12" s="25">
        <v>25</v>
      </c>
      <c r="E12" s="2">
        <v>3</v>
      </c>
      <c r="F12" s="2">
        <v>3</v>
      </c>
      <c r="G12" s="2">
        <v>6</v>
      </c>
      <c r="H12" s="2">
        <v>5</v>
      </c>
      <c r="I12" s="7">
        <v>4</v>
      </c>
      <c r="J12" s="7">
        <v>9</v>
      </c>
      <c r="K12" s="7">
        <v>2</v>
      </c>
      <c r="L12" s="9">
        <v>8</v>
      </c>
      <c r="M12" s="18">
        <f t="shared" si="0"/>
        <v>40</v>
      </c>
      <c r="N12" s="31">
        <f>M12-J12-L12</f>
        <v>23</v>
      </c>
      <c r="O12" s="36" t="s">
        <v>46</v>
      </c>
      <c r="P12" s="25" t="s">
        <v>46</v>
      </c>
      <c r="Q12" s="25"/>
      <c r="R12" s="37" t="s">
        <v>43</v>
      </c>
    </row>
    <row r="13" spans="3:18" ht="15">
      <c r="C13" s="24" t="s">
        <v>4</v>
      </c>
      <c r="D13" s="25">
        <v>18</v>
      </c>
      <c r="E13" s="2">
        <v>8</v>
      </c>
      <c r="F13" s="2">
        <v>6</v>
      </c>
      <c r="G13" s="2">
        <v>4</v>
      </c>
      <c r="H13" s="2">
        <v>6</v>
      </c>
      <c r="I13" s="7">
        <v>6</v>
      </c>
      <c r="J13" s="7">
        <v>8</v>
      </c>
      <c r="K13" s="7">
        <v>6</v>
      </c>
      <c r="L13" s="9">
        <v>4</v>
      </c>
      <c r="M13" s="18">
        <f t="shared" si="0"/>
        <v>48</v>
      </c>
      <c r="N13" s="31">
        <f>M13-E13-J13</f>
        <v>32</v>
      </c>
      <c r="O13" s="36" t="s">
        <v>47</v>
      </c>
      <c r="P13" s="25"/>
      <c r="Q13" s="25" t="s">
        <v>42</v>
      </c>
      <c r="R13" s="37"/>
    </row>
    <row r="14" spans="3:18" ht="15">
      <c r="C14" s="24" t="s">
        <v>2</v>
      </c>
      <c r="D14" s="25">
        <v>14</v>
      </c>
      <c r="E14" s="2">
        <v>11</v>
      </c>
      <c r="F14" s="2">
        <v>7</v>
      </c>
      <c r="G14" s="2">
        <v>11</v>
      </c>
      <c r="H14" s="2">
        <v>8</v>
      </c>
      <c r="I14" s="7">
        <v>8</v>
      </c>
      <c r="J14" s="7">
        <v>4</v>
      </c>
      <c r="K14" s="7">
        <v>5</v>
      </c>
      <c r="L14" s="9">
        <v>7</v>
      </c>
      <c r="M14" s="18">
        <f t="shared" si="0"/>
        <v>61</v>
      </c>
      <c r="N14" s="31">
        <f>M14-G14-E14</f>
        <v>39</v>
      </c>
      <c r="O14" s="36" t="s">
        <v>48</v>
      </c>
      <c r="P14" s="25"/>
      <c r="Q14" s="25" t="s">
        <v>43</v>
      </c>
      <c r="R14" s="37"/>
    </row>
    <row r="15" spans="3:18" ht="15">
      <c r="C15" s="24" t="s">
        <v>30</v>
      </c>
      <c r="D15" s="25">
        <v>122</v>
      </c>
      <c r="E15" s="2">
        <v>6</v>
      </c>
      <c r="F15" s="2">
        <v>10</v>
      </c>
      <c r="G15" s="2">
        <v>5</v>
      </c>
      <c r="H15" s="2">
        <v>9</v>
      </c>
      <c r="I15" s="7">
        <v>7</v>
      </c>
      <c r="J15" s="7">
        <v>6</v>
      </c>
      <c r="K15" s="7">
        <v>8</v>
      </c>
      <c r="L15" s="20">
        <v>16</v>
      </c>
      <c r="M15" s="21">
        <f t="shared" si="0"/>
        <v>67</v>
      </c>
      <c r="N15" s="31">
        <f>M15-L15-F15</f>
        <v>41</v>
      </c>
      <c r="O15" s="36" t="s">
        <v>49</v>
      </c>
      <c r="P15" s="25" t="s">
        <v>47</v>
      </c>
      <c r="Q15" s="25" t="s">
        <v>44</v>
      </c>
      <c r="R15" s="37"/>
    </row>
    <row r="16" spans="3:18" ht="15">
      <c r="C16" s="24" t="s">
        <v>6</v>
      </c>
      <c r="D16" s="25">
        <v>77</v>
      </c>
      <c r="E16" s="2">
        <v>9</v>
      </c>
      <c r="F16" s="2">
        <v>9</v>
      </c>
      <c r="G16" s="2">
        <v>7</v>
      </c>
      <c r="H16" s="2">
        <v>7</v>
      </c>
      <c r="I16" s="7">
        <v>9</v>
      </c>
      <c r="J16" s="7">
        <v>7</v>
      </c>
      <c r="K16" s="7">
        <v>16</v>
      </c>
      <c r="L16" s="9">
        <v>5</v>
      </c>
      <c r="M16" s="18">
        <f t="shared" si="0"/>
        <v>69</v>
      </c>
      <c r="N16" s="31">
        <f>M16-K16-I16</f>
        <v>44</v>
      </c>
      <c r="O16" s="36" t="s">
        <v>50</v>
      </c>
      <c r="P16" s="25" t="s">
        <v>48</v>
      </c>
      <c r="Q16" s="25"/>
      <c r="R16" s="37" t="s">
        <v>44</v>
      </c>
    </row>
    <row r="17" spans="3:18" ht="15">
      <c r="C17" s="24" t="s">
        <v>32</v>
      </c>
      <c r="D17" s="25">
        <v>91</v>
      </c>
      <c r="E17" s="2">
        <v>10</v>
      </c>
      <c r="F17" s="2">
        <v>11</v>
      </c>
      <c r="G17" s="2">
        <v>13</v>
      </c>
      <c r="H17" s="2">
        <v>11</v>
      </c>
      <c r="I17" s="7">
        <v>10</v>
      </c>
      <c r="J17" s="7">
        <v>10</v>
      </c>
      <c r="K17" s="7">
        <v>16</v>
      </c>
      <c r="L17" s="9">
        <v>16</v>
      </c>
      <c r="M17" s="18">
        <f t="shared" si="0"/>
        <v>97</v>
      </c>
      <c r="N17" s="31">
        <f aca="true" t="shared" si="1" ref="N17:N22">M17-L17-K17</f>
        <v>65</v>
      </c>
      <c r="O17" s="36" t="s">
        <v>51</v>
      </c>
      <c r="P17" s="25"/>
      <c r="Q17" s="25" t="s">
        <v>45</v>
      </c>
      <c r="R17" s="37"/>
    </row>
    <row r="18" spans="3:18" ht="15">
      <c r="C18" s="24" t="s">
        <v>8</v>
      </c>
      <c r="D18" s="25">
        <v>111</v>
      </c>
      <c r="E18" s="2">
        <v>7</v>
      </c>
      <c r="F18" s="2">
        <v>8</v>
      </c>
      <c r="G18" s="2">
        <v>8</v>
      </c>
      <c r="H18" s="2">
        <v>12</v>
      </c>
      <c r="I18" s="7">
        <v>16</v>
      </c>
      <c r="J18" s="7">
        <v>16</v>
      </c>
      <c r="K18" s="7">
        <v>16</v>
      </c>
      <c r="L18" s="9">
        <v>16</v>
      </c>
      <c r="M18" s="18">
        <f t="shared" si="0"/>
        <v>99</v>
      </c>
      <c r="N18" s="31">
        <f t="shared" si="1"/>
        <v>67</v>
      </c>
      <c r="O18" s="36" t="s">
        <v>52</v>
      </c>
      <c r="P18" s="25" t="s">
        <v>49</v>
      </c>
      <c r="Q18" s="25" t="s">
        <v>46</v>
      </c>
      <c r="R18" s="37"/>
    </row>
    <row r="19" spans="3:18" ht="15">
      <c r="C19" s="24" t="s">
        <v>11</v>
      </c>
      <c r="D19" s="25">
        <v>103</v>
      </c>
      <c r="E19" s="2">
        <v>16</v>
      </c>
      <c r="F19" s="2">
        <v>16</v>
      </c>
      <c r="G19" s="2">
        <v>10</v>
      </c>
      <c r="H19" s="2">
        <v>10</v>
      </c>
      <c r="I19" s="8">
        <v>16</v>
      </c>
      <c r="J19" s="7">
        <v>16</v>
      </c>
      <c r="K19" s="7">
        <v>16</v>
      </c>
      <c r="L19" s="9">
        <v>16</v>
      </c>
      <c r="M19" s="18">
        <f t="shared" si="0"/>
        <v>116</v>
      </c>
      <c r="N19" s="31">
        <f t="shared" si="1"/>
        <v>84</v>
      </c>
      <c r="O19" s="36" t="s">
        <v>53</v>
      </c>
      <c r="P19" s="25" t="s">
        <v>50</v>
      </c>
      <c r="Q19" s="25"/>
      <c r="R19" s="37"/>
    </row>
    <row r="20" spans="3:18" ht="15">
      <c r="C20" s="26" t="s">
        <v>33</v>
      </c>
      <c r="D20" s="27">
        <v>17</v>
      </c>
      <c r="E20" s="7">
        <v>16</v>
      </c>
      <c r="F20" s="7">
        <v>16</v>
      </c>
      <c r="G20" s="7">
        <v>12</v>
      </c>
      <c r="H20" s="7">
        <v>13</v>
      </c>
      <c r="I20" s="7">
        <v>16</v>
      </c>
      <c r="J20" s="7">
        <v>11</v>
      </c>
      <c r="K20" s="7">
        <v>16</v>
      </c>
      <c r="L20" s="9">
        <v>16</v>
      </c>
      <c r="M20" s="18">
        <f t="shared" si="0"/>
        <v>116</v>
      </c>
      <c r="N20" s="31">
        <f t="shared" si="1"/>
        <v>84</v>
      </c>
      <c r="O20" s="36" t="s">
        <v>54</v>
      </c>
      <c r="P20" s="25"/>
      <c r="Q20" s="25" t="s">
        <v>47</v>
      </c>
      <c r="R20" s="37"/>
    </row>
    <row r="21" spans="3:18" ht="15">
      <c r="C21" s="24" t="s">
        <v>15</v>
      </c>
      <c r="D21" s="25">
        <v>81</v>
      </c>
      <c r="E21" s="2">
        <v>16</v>
      </c>
      <c r="F21" s="2">
        <v>12</v>
      </c>
      <c r="G21" s="2">
        <v>16</v>
      </c>
      <c r="H21" s="2">
        <v>16</v>
      </c>
      <c r="I21" s="7">
        <v>16</v>
      </c>
      <c r="J21" s="7">
        <v>16</v>
      </c>
      <c r="K21" s="7">
        <v>16</v>
      </c>
      <c r="L21" s="9">
        <v>16</v>
      </c>
      <c r="M21" s="18">
        <f t="shared" si="0"/>
        <v>124</v>
      </c>
      <c r="N21" s="31">
        <f t="shared" si="1"/>
        <v>92</v>
      </c>
      <c r="O21" s="36" t="s">
        <v>55</v>
      </c>
      <c r="P21" s="25" t="s">
        <v>51</v>
      </c>
      <c r="Q21" s="25" t="s">
        <v>48</v>
      </c>
      <c r="R21" s="37"/>
    </row>
    <row r="22" spans="3:18" ht="15.75" thickBot="1">
      <c r="C22" s="28" t="s">
        <v>31</v>
      </c>
      <c r="D22" s="29" t="s">
        <v>39</v>
      </c>
      <c r="E22" s="12">
        <v>16</v>
      </c>
      <c r="F22" s="12">
        <v>16</v>
      </c>
      <c r="G22" s="12">
        <v>16</v>
      </c>
      <c r="H22" s="13">
        <v>16</v>
      </c>
      <c r="I22" s="14">
        <v>16</v>
      </c>
      <c r="J22" s="14">
        <v>16</v>
      </c>
      <c r="K22" s="14">
        <v>16</v>
      </c>
      <c r="L22" s="16">
        <v>16</v>
      </c>
      <c r="M22" s="19">
        <f t="shared" si="0"/>
        <v>128</v>
      </c>
      <c r="N22" s="32">
        <f t="shared" si="1"/>
        <v>96</v>
      </c>
      <c r="O22" s="38" t="s">
        <v>56</v>
      </c>
      <c r="P22" s="39" t="s">
        <v>52</v>
      </c>
      <c r="Q22" s="39" t="s">
        <v>49</v>
      </c>
      <c r="R22" s="40"/>
    </row>
  </sheetData>
  <sheetProtection/>
  <mergeCells count="2">
    <mergeCell ref="O6:R6"/>
    <mergeCell ref="E2:N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00" t="s">
        <v>67</v>
      </c>
      <c r="D2" s="100"/>
      <c r="E2" s="100"/>
      <c r="F2" s="100"/>
      <c r="G2" s="100"/>
      <c r="H2" s="100"/>
      <c r="I2" s="100"/>
      <c r="J2" s="100"/>
      <c r="K2" s="100"/>
    </row>
    <row r="3" spans="3:11" ht="15" customHeight="1">
      <c r="C3" s="100"/>
      <c r="D3" s="100"/>
      <c r="E3" s="100"/>
      <c r="F3" s="100"/>
      <c r="G3" s="100"/>
      <c r="H3" s="100"/>
      <c r="I3" s="100"/>
      <c r="J3" s="100"/>
      <c r="K3" s="100"/>
    </row>
    <row r="5" ht="15.75" thickBot="1"/>
    <row r="6" spans="9:11" ht="15.75" thickBot="1">
      <c r="I6" s="96" t="s">
        <v>60</v>
      </c>
      <c r="J6" s="97"/>
      <c r="K6" s="9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57" t="s">
        <v>41</v>
      </c>
      <c r="J7" s="57" t="s">
        <v>57</v>
      </c>
      <c r="K7" s="57" t="s">
        <v>58</v>
      </c>
    </row>
    <row r="8" spans="3:11" ht="15">
      <c r="C8" s="49" t="s">
        <v>2</v>
      </c>
      <c r="D8" s="50">
        <v>14</v>
      </c>
      <c r="E8" s="10">
        <v>1</v>
      </c>
      <c r="F8" s="10">
        <v>3</v>
      </c>
      <c r="G8" s="30">
        <v>1</v>
      </c>
      <c r="H8" s="42">
        <f aca="true" t="shared" si="0" ref="H8:H23">G8+F8+E8</f>
        <v>5</v>
      </c>
      <c r="I8" s="58" t="s">
        <v>42</v>
      </c>
      <c r="J8" s="50"/>
      <c r="K8" s="59" t="s">
        <v>42</v>
      </c>
    </row>
    <row r="9" spans="3:11" ht="15">
      <c r="C9" s="51" t="s">
        <v>65</v>
      </c>
      <c r="D9" s="52">
        <v>191</v>
      </c>
      <c r="E9" s="7">
        <v>3</v>
      </c>
      <c r="F9" s="7">
        <v>1</v>
      </c>
      <c r="G9" s="9">
        <v>2</v>
      </c>
      <c r="H9" s="2">
        <f t="shared" si="0"/>
        <v>6</v>
      </c>
      <c r="I9" s="60" t="s">
        <v>43</v>
      </c>
      <c r="J9" s="54"/>
      <c r="K9" s="61" t="s">
        <v>43</v>
      </c>
    </row>
    <row r="10" spans="3:11" ht="15">
      <c r="C10" s="53" t="s">
        <v>0</v>
      </c>
      <c r="D10" s="54">
        <v>20</v>
      </c>
      <c r="E10" s="2">
        <v>2</v>
      </c>
      <c r="F10" s="2">
        <v>2</v>
      </c>
      <c r="G10" s="31">
        <v>3</v>
      </c>
      <c r="H10" s="2">
        <f t="shared" si="0"/>
        <v>7</v>
      </c>
      <c r="I10" s="60" t="s">
        <v>44</v>
      </c>
      <c r="J10" s="54" t="s">
        <v>42</v>
      </c>
      <c r="K10" s="61"/>
    </row>
    <row r="11" spans="3:11" ht="15">
      <c r="C11" s="53" t="s">
        <v>8</v>
      </c>
      <c r="D11" s="54">
        <v>111</v>
      </c>
      <c r="E11" s="2">
        <v>4</v>
      </c>
      <c r="F11" s="2">
        <v>4</v>
      </c>
      <c r="G11" s="31">
        <v>5</v>
      </c>
      <c r="H11" s="2">
        <f t="shared" si="0"/>
        <v>13</v>
      </c>
      <c r="I11" s="60" t="s">
        <v>45</v>
      </c>
      <c r="J11" s="54" t="s">
        <v>43</v>
      </c>
      <c r="K11" s="61" t="s">
        <v>44</v>
      </c>
    </row>
    <row r="12" spans="3:11" ht="15">
      <c r="C12" s="53" t="s">
        <v>3</v>
      </c>
      <c r="D12" s="54">
        <v>1</v>
      </c>
      <c r="E12" s="2">
        <v>6</v>
      </c>
      <c r="F12" s="2">
        <v>5</v>
      </c>
      <c r="G12" s="31">
        <v>4</v>
      </c>
      <c r="H12" s="2">
        <f t="shared" si="0"/>
        <v>15</v>
      </c>
      <c r="I12" s="60" t="s">
        <v>46</v>
      </c>
      <c r="J12" s="54" t="s">
        <v>44</v>
      </c>
      <c r="K12" s="61"/>
    </row>
    <row r="13" spans="3:11" ht="15">
      <c r="C13" s="53" t="s">
        <v>32</v>
      </c>
      <c r="D13" s="54">
        <v>91</v>
      </c>
      <c r="E13" s="2">
        <v>7</v>
      </c>
      <c r="F13" s="2">
        <v>6</v>
      </c>
      <c r="G13" s="31">
        <v>6</v>
      </c>
      <c r="H13" s="2">
        <f t="shared" si="0"/>
        <v>19</v>
      </c>
      <c r="I13" s="60" t="s">
        <v>47</v>
      </c>
      <c r="J13" s="54"/>
      <c r="K13" s="61" t="s">
        <v>45</v>
      </c>
    </row>
    <row r="14" spans="3:11" ht="15">
      <c r="C14" s="53" t="s">
        <v>4</v>
      </c>
      <c r="D14" s="54">
        <v>18</v>
      </c>
      <c r="E14" s="2">
        <v>5</v>
      </c>
      <c r="F14" s="2">
        <v>7</v>
      </c>
      <c r="G14" s="31">
        <v>8</v>
      </c>
      <c r="H14" s="2">
        <f t="shared" si="0"/>
        <v>20</v>
      </c>
      <c r="I14" s="60" t="s">
        <v>48</v>
      </c>
      <c r="J14" s="54"/>
      <c r="K14" s="61" t="s">
        <v>46</v>
      </c>
    </row>
    <row r="15" spans="3:11" ht="15">
      <c r="C15" s="53" t="s">
        <v>11</v>
      </c>
      <c r="D15" s="54">
        <v>103</v>
      </c>
      <c r="E15" s="2">
        <v>8</v>
      </c>
      <c r="F15" s="2">
        <v>8</v>
      </c>
      <c r="G15" s="31">
        <v>9</v>
      </c>
      <c r="H15" s="2">
        <f t="shared" si="0"/>
        <v>25</v>
      </c>
      <c r="I15" s="60" t="s">
        <v>49</v>
      </c>
      <c r="J15" s="54" t="s">
        <v>45</v>
      </c>
      <c r="K15" s="61"/>
    </row>
    <row r="16" spans="3:11" ht="15">
      <c r="C16" s="53" t="s">
        <v>30</v>
      </c>
      <c r="D16" s="54">
        <v>122</v>
      </c>
      <c r="E16" s="2">
        <v>9</v>
      </c>
      <c r="F16" s="2">
        <v>9</v>
      </c>
      <c r="G16" s="31">
        <v>7</v>
      </c>
      <c r="H16" s="2">
        <f t="shared" si="0"/>
        <v>25</v>
      </c>
      <c r="I16" s="60" t="s">
        <v>49</v>
      </c>
      <c r="J16" s="54" t="s">
        <v>46</v>
      </c>
      <c r="K16" s="61" t="s">
        <v>47</v>
      </c>
    </row>
    <row r="17" spans="3:11" ht="15">
      <c r="C17" s="53" t="s">
        <v>62</v>
      </c>
      <c r="D17" s="54">
        <v>22</v>
      </c>
      <c r="E17" s="2">
        <v>10</v>
      </c>
      <c r="F17" s="2">
        <v>10</v>
      </c>
      <c r="G17" s="31">
        <v>10</v>
      </c>
      <c r="H17" s="2">
        <f t="shared" si="0"/>
        <v>30</v>
      </c>
      <c r="I17" s="60" t="s">
        <v>50</v>
      </c>
      <c r="J17" s="54"/>
      <c r="K17" s="61"/>
    </row>
    <row r="18" spans="3:11" ht="15">
      <c r="C18" s="51" t="s">
        <v>15</v>
      </c>
      <c r="D18" s="52">
        <v>114</v>
      </c>
      <c r="E18" s="7">
        <v>13</v>
      </c>
      <c r="F18" s="7">
        <v>13</v>
      </c>
      <c r="G18" s="9">
        <v>13</v>
      </c>
      <c r="H18" s="2">
        <f t="shared" si="0"/>
        <v>39</v>
      </c>
      <c r="I18" s="60" t="s">
        <v>51</v>
      </c>
      <c r="J18" s="54" t="s">
        <v>47</v>
      </c>
      <c r="K18" s="61" t="s">
        <v>49</v>
      </c>
    </row>
    <row r="19" spans="3:11" ht="15">
      <c r="C19" s="53" t="s">
        <v>66</v>
      </c>
      <c r="D19" s="54">
        <v>175</v>
      </c>
      <c r="E19" s="2">
        <v>17</v>
      </c>
      <c r="F19" s="2">
        <v>11</v>
      </c>
      <c r="G19" s="31">
        <v>11</v>
      </c>
      <c r="H19" s="2">
        <f t="shared" si="0"/>
        <v>39</v>
      </c>
      <c r="I19" s="60" t="s">
        <v>52</v>
      </c>
      <c r="J19" s="54"/>
      <c r="K19" s="61"/>
    </row>
    <row r="20" spans="3:11" ht="15">
      <c r="C20" s="51" t="s">
        <v>63</v>
      </c>
      <c r="D20" s="52">
        <v>390</v>
      </c>
      <c r="E20" s="7">
        <v>12</v>
      </c>
      <c r="F20" s="7">
        <v>14</v>
      </c>
      <c r="G20" s="9">
        <v>14</v>
      </c>
      <c r="H20" s="2">
        <f t="shared" si="0"/>
        <v>40</v>
      </c>
      <c r="I20" s="60" t="s">
        <v>53</v>
      </c>
      <c r="J20" s="54" t="s">
        <v>48</v>
      </c>
      <c r="K20" s="61"/>
    </row>
    <row r="21" spans="3:11" ht="15">
      <c r="C21" s="51" t="s">
        <v>33</v>
      </c>
      <c r="D21" s="52">
        <v>17</v>
      </c>
      <c r="E21" s="7">
        <v>17</v>
      </c>
      <c r="F21" s="7">
        <v>12</v>
      </c>
      <c r="G21" s="9">
        <v>12</v>
      </c>
      <c r="H21" s="2">
        <f t="shared" si="0"/>
        <v>41</v>
      </c>
      <c r="I21" s="60" t="s">
        <v>54</v>
      </c>
      <c r="J21" s="54"/>
      <c r="K21" s="61" t="s">
        <v>50</v>
      </c>
    </row>
    <row r="22" spans="3:11" ht="15">
      <c r="C22" s="53" t="s">
        <v>10</v>
      </c>
      <c r="D22" s="54">
        <v>125</v>
      </c>
      <c r="E22" s="2">
        <v>11</v>
      </c>
      <c r="F22" s="2">
        <v>17</v>
      </c>
      <c r="G22" s="31">
        <v>17</v>
      </c>
      <c r="H22" s="2">
        <f t="shared" si="0"/>
        <v>45</v>
      </c>
      <c r="I22" s="62" t="s">
        <v>55</v>
      </c>
      <c r="J22" s="63"/>
      <c r="K22" s="64" t="s">
        <v>51</v>
      </c>
    </row>
    <row r="23" spans="3:11" ht="15.75" thickBot="1">
      <c r="C23" s="55" t="s">
        <v>1</v>
      </c>
      <c r="D23" s="56">
        <v>57</v>
      </c>
      <c r="E23" s="12">
        <v>14</v>
      </c>
      <c r="F23" s="12">
        <v>17</v>
      </c>
      <c r="G23" s="41">
        <v>17</v>
      </c>
      <c r="H23" s="44">
        <f t="shared" si="0"/>
        <v>48</v>
      </c>
      <c r="I23" s="65" t="s">
        <v>56</v>
      </c>
      <c r="J23" s="66" t="s">
        <v>49</v>
      </c>
      <c r="K23" s="67" t="s">
        <v>52</v>
      </c>
    </row>
    <row r="24" ht="15">
      <c r="K24" s="47"/>
    </row>
    <row r="25" ht="15.75" thickBot="1"/>
    <row r="26" spans="4:9" ht="15.75" thickBot="1">
      <c r="D26" s="3" t="s">
        <v>18</v>
      </c>
      <c r="E26" s="3" t="s">
        <v>17</v>
      </c>
      <c r="F26" s="3" t="s">
        <v>19</v>
      </c>
      <c r="G26" s="3" t="s">
        <v>20</v>
      </c>
      <c r="H26" s="43" t="s">
        <v>38</v>
      </c>
      <c r="I26" s="46" t="s">
        <v>68</v>
      </c>
    </row>
    <row r="27" spans="3:11" ht="15">
      <c r="C27" s="53" t="s">
        <v>7</v>
      </c>
      <c r="D27" s="54">
        <v>34</v>
      </c>
      <c r="E27" s="2">
        <v>1</v>
      </c>
      <c r="F27" s="2">
        <v>1</v>
      </c>
      <c r="G27" s="2">
        <v>1</v>
      </c>
      <c r="H27" s="18">
        <f>G27+F27+E27</f>
        <v>3</v>
      </c>
      <c r="I27" s="68" t="s">
        <v>42</v>
      </c>
      <c r="J27" s="45"/>
      <c r="K27" s="45"/>
    </row>
    <row r="28" spans="3:11" ht="15">
      <c r="C28" s="53" t="s">
        <v>6</v>
      </c>
      <c r="D28" s="54">
        <v>77</v>
      </c>
      <c r="E28" s="2">
        <v>2</v>
      </c>
      <c r="F28" s="2">
        <v>3</v>
      </c>
      <c r="G28" s="2">
        <v>2</v>
      </c>
      <c r="H28" s="18">
        <f>G28+F28+E28</f>
        <v>7</v>
      </c>
      <c r="I28" s="69" t="s">
        <v>43</v>
      </c>
      <c r="J28" s="45"/>
      <c r="K28" s="45"/>
    </row>
    <row r="29" spans="3:11" ht="15">
      <c r="C29" s="53" t="s">
        <v>5</v>
      </c>
      <c r="D29" s="54">
        <v>15</v>
      </c>
      <c r="E29" s="2">
        <v>3</v>
      </c>
      <c r="F29" s="2">
        <v>2</v>
      </c>
      <c r="G29" s="2">
        <v>3</v>
      </c>
      <c r="H29" s="18">
        <f>G29+F29+E29</f>
        <v>8</v>
      </c>
      <c r="I29" s="69" t="s">
        <v>44</v>
      </c>
      <c r="J29" s="45"/>
      <c r="K29" s="45"/>
    </row>
    <row r="30" spans="3:13" ht="15.75" thickBot="1">
      <c r="C30" s="51" t="s">
        <v>64</v>
      </c>
      <c r="D30" s="52">
        <v>81</v>
      </c>
      <c r="E30" s="7">
        <v>4</v>
      </c>
      <c r="F30" s="7">
        <v>4</v>
      </c>
      <c r="G30" s="7">
        <v>4</v>
      </c>
      <c r="H30" s="18">
        <f>G30+F30+E30</f>
        <v>12</v>
      </c>
      <c r="I30" s="70" t="s">
        <v>45</v>
      </c>
      <c r="J30" s="45"/>
      <c r="K30" s="45"/>
      <c r="M30" s="48"/>
    </row>
  </sheetData>
  <sheetProtection/>
  <mergeCells count="2">
    <mergeCell ref="I6:K6"/>
    <mergeCell ref="C2:K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M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01" t="s">
        <v>69</v>
      </c>
      <c r="D2" s="101"/>
      <c r="E2" s="101"/>
      <c r="F2" s="101"/>
      <c r="G2" s="101"/>
      <c r="H2" s="101"/>
      <c r="I2" s="101"/>
      <c r="J2" s="101"/>
      <c r="K2" s="101"/>
    </row>
    <row r="3" spans="3:11" ht="15" customHeight="1">
      <c r="C3" s="101"/>
      <c r="D3" s="101"/>
      <c r="E3" s="101"/>
      <c r="F3" s="101"/>
      <c r="G3" s="101"/>
      <c r="H3" s="101"/>
      <c r="I3" s="101"/>
      <c r="J3" s="101"/>
      <c r="K3" s="101"/>
    </row>
    <row r="5" ht="15.75" thickBot="1"/>
    <row r="6" spans="9:11" ht="15.75" thickBot="1">
      <c r="I6" s="96" t="s">
        <v>60</v>
      </c>
      <c r="J6" s="97"/>
      <c r="K6" s="9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2</v>
      </c>
      <c r="D8" s="75">
        <v>14</v>
      </c>
      <c r="E8" s="10">
        <v>1</v>
      </c>
      <c r="F8" s="10">
        <v>1</v>
      </c>
      <c r="G8" s="30"/>
      <c r="H8" s="10">
        <f aca="true" t="shared" si="0" ref="H8:H14">G8+F8+E8</f>
        <v>2</v>
      </c>
      <c r="I8" s="83" t="s">
        <v>42</v>
      </c>
      <c r="J8" s="75"/>
      <c r="K8" s="84" t="s">
        <v>42</v>
      </c>
    </row>
    <row r="9" spans="3:11" ht="15">
      <c r="C9" s="76" t="s">
        <v>71</v>
      </c>
      <c r="D9" s="77">
        <v>707</v>
      </c>
      <c r="E9" s="7">
        <v>3</v>
      </c>
      <c r="F9" s="7">
        <v>2</v>
      </c>
      <c r="G9" s="9"/>
      <c r="H9" s="2">
        <f t="shared" si="0"/>
        <v>5</v>
      </c>
      <c r="I9" s="85" t="s">
        <v>43</v>
      </c>
      <c r="J9" s="79" t="s">
        <v>42</v>
      </c>
      <c r="K9" s="86" t="s">
        <v>43</v>
      </c>
    </row>
    <row r="10" spans="3:11" ht="15">
      <c r="C10" s="78" t="s">
        <v>0</v>
      </c>
      <c r="D10" s="79">
        <v>20</v>
      </c>
      <c r="E10" s="2">
        <v>2</v>
      </c>
      <c r="F10" s="2">
        <v>3</v>
      </c>
      <c r="G10" s="31"/>
      <c r="H10" s="2">
        <f t="shared" si="0"/>
        <v>5</v>
      </c>
      <c r="I10" s="85" t="s">
        <v>44</v>
      </c>
      <c r="J10" s="79" t="s">
        <v>43</v>
      </c>
      <c r="K10" s="86"/>
    </row>
    <row r="11" spans="3:11" ht="15">
      <c r="C11" s="78" t="s">
        <v>32</v>
      </c>
      <c r="D11" s="79">
        <v>91</v>
      </c>
      <c r="E11" s="2">
        <v>4</v>
      </c>
      <c r="F11" s="2">
        <v>5</v>
      </c>
      <c r="G11" s="31"/>
      <c r="H11" s="2">
        <f t="shared" si="0"/>
        <v>9</v>
      </c>
      <c r="I11" s="85" t="s">
        <v>45</v>
      </c>
      <c r="J11" s="79"/>
      <c r="K11" s="86" t="s">
        <v>44</v>
      </c>
    </row>
    <row r="12" spans="3:11" ht="15">
      <c r="C12" s="76" t="s">
        <v>15</v>
      </c>
      <c r="D12" s="77">
        <v>114</v>
      </c>
      <c r="E12" s="7">
        <v>6</v>
      </c>
      <c r="F12" s="7">
        <v>4</v>
      </c>
      <c r="G12" s="9"/>
      <c r="H12" s="2">
        <f t="shared" si="0"/>
        <v>10</v>
      </c>
      <c r="I12" s="85" t="s">
        <v>46</v>
      </c>
      <c r="J12" s="79" t="s">
        <v>44</v>
      </c>
      <c r="K12" s="86" t="s">
        <v>45</v>
      </c>
    </row>
    <row r="13" spans="3:11" ht="15">
      <c r="C13" s="76" t="s">
        <v>70</v>
      </c>
      <c r="D13" s="77">
        <v>390</v>
      </c>
      <c r="E13" s="7">
        <v>5</v>
      </c>
      <c r="F13" s="7">
        <v>8</v>
      </c>
      <c r="G13" s="7"/>
      <c r="H13" s="2">
        <f t="shared" si="0"/>
        <v>13</v>
      </c>
      <c r="I13" s="87" t="s">
        <v>47</v>
      </c>
      <c r="J13" s="88"/>
      <c r="K13" s="89" t="s">
        <v>46</v>
      </c>
    </row>
    <row r="14" spans="3:11" ht="15.75" thickBot="1">
      <c r="C14" s="80" t="s">
        <v>1</v>
      </c>
      <c r="D14" s="81">
        <v>57</v>
      </c>
      <c r="E14" s="13">
        <v>8</v>
      </c>
      <c r="F14" s="13">
        <v>8</v>
      </c>
      <c r="G14" s="13"/>
      <c r="H14" s="44">
        <f t="shared" si="0"/>
        <v>16</v>
      </c>
      <c r="I14" s="90" t="s">
        <v>48</v>
      </c>
      <c r="J14" s="81" t="s">
        <v>45</v>
      </c>
      <c r="K14" s="91" t="s">
        <v>47</v>
      </c>
    </row>
    <row r="15" ht="15">
      <c r="K15" s="47"/>
    </row>
    <row r="16" ht="15.75" thickBot="1"/>
    <row r="17" spans="4:9" ht="15.75" thickBot="1">
      <c r="D17" s="3" t="s">
        <v>18</v>
      </c>
      <c r="E17" s="3" t="s">
        <v>17</v>
      </c>
      <c r="F17" s="3" t="s">
        <v>19</v>
      </c>
      <c r="G17" s="3" t="s">
        <v>20</v>
      </c>
      <c r="H17" s="71" t="s">
        <v>38</v>
      </c>
      <c r="I17" s="72" t="s">
        <v>68</v>
      </c>
    </row>
    <row r="18" spans="3:11" ht="15">
      <c r="C18" s="74" t="s">
        <v>5</v>
      </c>
      <c r="D18" s="75">
        <v>15</v>
      </c>
      <c r="E18" s="10">
        <v>1</v>
      </c>
      <c r="F18" s="10">
        <v>1</v>
      </c>
      <c r="G18" s="10"/>
      <c r="H18" s="17">
        <f>G18+F18+E18</f>
        <v>2</v>
      </c>
      <c r="I18" s="73" t="s">
        <v>42</v>
      </c>
      <c r="J18" s="45"/>
      <c r="K18" s="45"/>
    </row>
    <row r="19" spans="3:11" ht="15">
      <c r="C19" s="78" t="s">
        <v>7</v>
      </c>
      <c r="D19" s="79">
        <v>34</v>
      </c>
      <c r="E19" s="2">
        <v>2</v>
      </c>
      <c r="F19" s="2">
        <v>2</v>
      </c>
      <c r="G19" s="2"/>
      <c r="H19" s="18">
        <f>G19+F19+E19</f>
        <v>4</v>
      </c>
      <c r="I19" s="69" t="s">
        <v>43</v>
      </c>
      <c r="J19" s="45"/>
      <c r="K19" s="45"/>
    </row>
    <row r="20" spans="3:11" ht="15">
      <c r="C20" s="78" t="s">
        <v>6</v>
      </c>
      <c r="D20" s="79">
        <v>77</v>
      </c>
      <c r="E20" s="2">
        <v>3</v>
      </c>
      <c r="F20" s="2">
        <v>3</v>
      </c>
      <c r="G20" s="2"/>
      <c r="H20" s="18">
        <f>G20+F20+E20</f>
        <v>6</v>
      </c>
      <c r="I20" s="69" t="s">
        <v>44</v>
      </c>
      <c r="J20" s="45"/>
      <c r="K20" s="45"/>
    </row>
    <row r="21" spans="3:13" ht="15.75" thickBot="1">
      <c r="C21" s="92" t="s">
        <v>64</v>
      </c>
      <c r="D21" s="93">
        <v>81</v>
      </c>
      <c r="E21" s="14">
        <v>4</v>
      </c>
      <c r="F21" s="14">
        <v>4</v>
      </c>
      <c r="G21" s="14"/>
      <c r="H21" s="19">
        <f>G21+F21+E21</f>
        <v>8</v>
      </c>
      <c r="I21" s="70" t="s">
        <v>45</v>
      </c>
      <c r="J21" s="45"/>
      <c r="K21" s="45"/>
      <c r="M21" s="48"/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01" t="s">
        <v>72</v>
      </c>
      <c r="D2" s="101"/>
      <c r="E2" s="101"/>
      <c r="F2" s="101"/>
      <c r="G2" s="101"/>
      <c r="H2" s="101"/>
      <c r="I2" s="101"/>
      <c r="J2" s="101"/>
      <c r="K2" s="101"/>
    </row>
    <row r="3" spans="3:11" ht="15" customHeight="1">
      <c r="C3" s="101"/>
      <c r="D3" s="101"/>
      <c r="E3" s="101"/>
      <c r="F3" s="101"/>
      <c r="G3" s="101"/>
      <c r="H3" s="101"/>
      <c r="I3" s="101"/>
      <c r="J3" s="101"/>
      <c r="K3" s="101"/>
    </row>
    <row r="5" ht="15.75" thickBot="1"/>
    <row r="6" spans="9:11" ht="15.75" thickBot="1">
      <c r="I6" s="96" t="s">
        <v>60</v>
      </c>
      <c r="J6" s="97"/>
      <c r="K6" s="9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0</v>
      </c>
      <c r="D8" s="75">
        <v>20</v>
      </c>
      <c r="E8" s="10">
        <v>4</v>
      </c>
      <c r="F8" s="10">
        <v>1</v>
      </c>
      <c r="G8" s="30">
        <v>1</v>
      </c>
      <c r="H8" s="10">
        <f aca="true" t="shared" si="0" ref="H8:H17">G8+F8+E8</f>
        <v>6</v>
      </c>
      <c r="I8" s="83">
        <v>1</v>
      </c>
      <c r="J8" s="75">
        <v>1</v>
      </c>
      <c r="K8" s="84"/>
    </row>
    <row r="9" spans="3:11" ht="15">
      <c r="C9" s="94" t="s">
        <v>2</v>
      </c>
      <c r="D9" s="79">
        <v>14</v>
      </c>
      <c r="E9" s="2">
        <v>1</v>
      </c>
      <c r="F9" s="2">
        <v>2</v>
      </c>
      <c r="G9" s="31">
        <v>3</v>
      </c>
      <c r="H9" s="2">
        <f t="shared" si="0"/>
        <v>6</v>
      </c>
      <c r="I9" s="85">
        <v>2</v>
      </c>
      <c r="J9" s="79"/>
      <c r="K9" s="86">
        <v>1</v>
      </c>
    </row>
    <row r="10" spans="3:11" ht="15">
      <c r="C10" s="76" t="s">
        <v>8</v>
      </c>
      <c r="D10" s="77">
        <v>111</v>
      </c>
      <c r="E10" s="7">
        <v>2</v>
      </c>
      <c r="F10" s="7">
        <v>3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2</v>
      </c>
    </row>
    <row r="11" spans="3:11" ht="15">
      <c r="C11" s="76" t="s">
        <v>3</v>
      </c>
      <c r="D11" s="77">
        <v>1</v>
      </c>
      <c r="E11" s="7">
        <v>3</v>
      </c>
      <c r="F11" s="7">
        <v>6</v>
      </c>
      <c r="G11" s="9">
        <v>2</v>
      </c>
      <c r="H11" s="2">
        <f t="shared" si="0"/>
        <v>11</v>
      </c>
      <c r="I11" s="85">
        <v>4</v>
      </c>
      <c r="J11" s="79">
        <v>3</v>
      </c>
      <c r="K11" s="86"/>
    </row>
    <row r="12" spans="3:11" ht="15">
      <c r="C12" s="78" t="s">
        <v>32</v>
      </c>
      <c r="D12" s="79">
        <v>91</v>
      </c>
      <c r="E12" s="2">
        <v>5</v>
      </c>
      <c r="F12" s="2">
        <v>5</v>
      </c>
      <c r="G12" s="31">
        <v>5</v>
      </c>
      <c r="H12" s="2">
        <f t="shared" si="0"/>
        <v>15</v>
      </c>
      <c r="I12" s="85">
        <v>5</v>
      </c>
      <c r="J12" s="79"/>
      <c r="K12" s="86">
        <v>3</v>
      </c>
    </row>
    <row r="13" spans="3:11" ht="15">
      <c r="C13" s="78" t="s">
        <v>73</v>
      </c>
      <c r="D13" s="79" t="s">
        <v>18</v>
      </c>
      <c r="E13" s="2">
        <v>7</v>
      </c>
      <c r="F13" s="2">
        <v>8</v>
      </c>
      <c r="G13" s="31">
        <v>7</v>
      </c>
      <c r="H13" s="2">
        <f t="shared" si="0"/>
        <v>22</v>
      </c>
      <c r="I13" s="87">
        <v>6</v>
      </c>
      <c r="J13" s="88"/>
      <c r="K13" s="89">
        <v>4</v>
      </c>
    </row>
    <row r="14" spans="3:11" ht="15">
      <c r="C14" s="76" t="s">
        <v>15</v>
      </c>
      <c r="D14" s="77">
        <v>114</v>
      </c>
      <c r="E14" s="7">
        <v>6</v>
      </c>
      <c r="F14" s="7">
        <v>9</v>
      </c>
      <c r="G14" s="9">
        <v>8</v>
      </c>
      <c r="H14" s="2">
        <f t="shared" si="0"/>
        <v>23</v>
      </c>
      <c r="I14" s="87">
        <v>7</v>
      </c>
      <c r="J14" s="88">
        <v>4</v>
      </c>
      <c r="K14" s="89">
        <v>5</v>
      </c>
    </row>
    <row r="15" spans="3:11" ht="15">
      <c r="C15" s="76" t="s">
        <v>33</v>
      </c>
      <c r="D15" s="77">
        <v>17</v>
      </c>
      <c r="E15" s="7">
        <v>11</v>
      </c>
      <c r="F15" s="7">
        <v>7</v>
      </c>
      <c r="G15" s="9">
        <v>6</v>
      </c>
      <c r="H15" s="2">
        <f t="shared" si="0"/>
        <v>24</v>
      </c>
      <c r="I15" s="87">
        <v>8</v>
      </c>
      <c r="J15" s="88"/>
      <c r="K15" s="89">
        <v>6</v>
      </c>
    </row>
    <row r="16" spans="3:11" ht="15">
      <c r="C16" s="76" t="s">
        <v>11</v>
      </c>
      <c r="D16" s="77">
        <v>103</v>
      </c>
      <c r="E16" s="7">
        <v>11</v>
      </c>
      <c r="F16" s="7">
        <v>4</v>
      </c>
      <c r="G16" s="7">
        <v>11</v>
      </c>
      <c r="H16" s="2">
        <f t="shared" si="0"/>
        <v>26</v>
      </c>
      <c r="I16" s="87">
        <v>9</v>
      </c>
      <c r="J16" s="88">
        <v>5</v>
      </c>
      <c r="K16" s="89"/>
    </row>
    <row r="17" spans="3:11" ht="15.75" thickBot="1">
      <c r="C17" s="92" t="s">
        <v>63</v>
      </c>
      <c r="D17" s="93">
        <v>390</v>
      </c>
      <c r="E17" s="14">
        <v>11</v>
      </c>
      <c r="F17" s="14">
        <v>11</v>
      </c>
      <c r="G17" s="14">
        <v>11</v>
      </c>
      <c r="H17" s="44">
        <f t="shared" si="0"/>
        <v>33</v>
      </c>
      <c r="I17" s="90">
        <v>10</v>
      </c>
      <c r="J17" s="81">
        <v>6</v>
      </c>
      <c r="K17" s="91"/>
    </row>
    <row r="18" ht="15">
      <c r="K18" s="47"/>
    </row>
    <row r="19" ht="15.75" thickBot="1"/>
    <row r="20" spans="4:9" ht="15.75" thickBot="1">
      <c r="D20" s="3" t="s">
        <v>18</v>
      </c>
      <c r="E20" s="3" t="s">
        <v>17</v>
      </c>
      <c r="F20" s="3" t="s">
        <v>19</v>
      </c>
      <c r="G20" s="3" t="s">
        <v>20</v>
      </c>
      <c r="H20" s="71" t="s">
        <v>38</v>
      </c>
      <c r="I20" s="72" t="s">
        <v>68</v>
      </c>
    </row>
    <row r="21" spans="3:11" ht="15">
      <c r="C21" s="74" t="s">
        <v>7</v>
      </c>
      <c r="D21" s="75">
        <v>34</v>
      </c>
      <c r="E21" s="10">
        <v>1</v>
      </c>
      <c r="F21" s="10">
        <v>2</v>
      </c>
      <c r="G21" s="10">
        <v>2</v>
      </c>
      <c r="H21" s="17">
        <f>G21+F21+E21</f>
        <v>5</v>
      </c>
      <c r="I21" s="73" t="s">
        <v>42</v>
      </c>
      <c r="J21" s="45"/>
      <c r="K21" s="45"/>
    </row>
    <row r="22" spans="3:11" ht="15">
      <c r="C22" s="78" t="s">
        <v>6</v>
      </c>
      <c r="D22" s="79">
        <v>77</v>
      </c>
      <c r="E22" s="2">
        <v>4</v>
      </c>
      <c r="F22" s="2">
        <v>1</v>
      </c>
      <c r="G22" s="2">
        <v>1</v>
      </c>
      <c r="H22" s="18">
        <f>G22+F22+E22</f>
        <v>6</v>
      </c>
      <c r="I22" s="69" t="s">
        <v>43</v>
      </c>
      <c r="J22" s="45"/>
      <c r="K22" s="45"/>
    </row>
    <row r="23" spans="3:9" ht="15">
      <c r="C23" s="78" t="s">
        <v>5</v>
      </c>
      <c r="D23" s="79">
        <v>15</v>
      </c>
      <c r="E23" s="2">
        <v>2</v>
      </c>
      <c r="F23" s="2">
        <v>3</v>
      </c>
      <c r="G23" s="2">
        <v>3</v>
      </c>
      <c r="H23" s="18">
        <f>G23+F23+E23</f>
        <v>8</v>
      </c>
      <c r="I23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K32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06" t="s">
        <v>74</v>
      </c>
      <c r="D2" s="106"/>
      <c r="E2" s="106"/>
      <c r="F2" s="106"/>
      <c r="G2" s="106"/>
      <c r="H2" s="106"/>
      <c r="I2" s="106"/>
      <c r="J2" s="106"/>
      <c r="K2" s="106"/>
    </row>
    <row r="3" spans="3:11" ht="15" customHeight="1">
      <c r="C3" s="106"/>
      <c r="D3" s="106"/>
      <c r="E3" s="106"/>
      <c r="F3" s="106"/>
      <c r="G3" s="106"/>
      <c r="H3" s="106"/>
      <c r="I3" s="106"/>
      <c r="J3" s="106"/>
      <c r="K3" s="106"/>
    </row>
    <row r="5" ht="15.75" thickBot="1"/>
    <row r="6" spans="9:11" ht="15.75" thickBot="1">
      <c r="I6" s="96" t="s">
        <v>60</v>
      </c>
      <c r="J6" s="97"/>
      <c r="K6" s="9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107" t="s">
        <v>2</v>
      </c>
      <c r="D8" s="108">
        <v>14</v>
      </c>
      <c r="E8" s="10">
        <v>1</v>
      </c>
      <c r="F8" s="10">
        <v>1</v>
      </c>
      <c r="G8" s="30">
        <v>1</v>
      </c>
      <c r="H8" s="10">
        <f>G8+F8+E8</f>
        <v>3</v>
      </c>
      <c r="I8" s="83">
        <v>1</v>
      </c>
      <c r="J8" s="75"/>
      <c r="K8" s="84">
        <v>1</v>
      </c>
    </row>
    <row r="9" spans="3:11" ht="15">
      <c r="C9" s="109" t="s">
        <v>71</v>
      </c>
      <c r="D9" s="110">
        <v>707</v>
      </c>
      <c r="E9" s="7">
        <v>2</v>
      </c>
      <c r="F9" s="7">
        <v>2</v>
      </c>
      <c r="G9" s="9">
        <v>4</v>
      </c>
      <c r="H9" s="2">
        <f>G9+F9+E9</f>
        <v>8</v>
      </c>
      <c r="I9" s="85">
        <v>2</v>
      </c>
      <c r="J9" s="79">
        <v>1</v>
      </c>
      <c r="K9" s="86">
        <v>2</v>
      </c>
    </row>
    <row r="10" spans="3:11" ht="15">
      <c r="C10" s="111" t="s">
        <v>8</v>
      </c>
      <c r="D10" s="110">
        <v>111</v>
      </c>
      <c r="E10" s="7">
        <v>3</v>
      </c>
      <c r="F10" s="7">
        <v>4</v>
      </c>
      <c r="G10" s="9">
        <v>2</v>
      </c>
      <c r="H10" s="2">
        <f>G10+F10+E10</f>
        <v>9</v>
      </c>
      <c r="I10" s="85">
        <v>3</v>
      </c>
      <c r="J10" s="79">
        <v>2</v>
      </c>
      <c r="K10" s="86">
        <v>3</v>
      </c>
    </row>
    <row r="11" spans="3:11" ht="15">
      <c r="C11" s="111" t="s">
        <v>3</v>
      </c>
      <c r="D11" s="110">
        <v>1</v>
      </c>
      <c r="E11" s="7">
        <v>4</v>
      </c>
      <c r="F11" s="7">
        <v>3</v>
      </c>
      <c r="G11" s="9">
        <v>3</v>
      </c>
      <c r="H11" s="2">
        <f>G11+F11+E11</f>
        <v>10</v>
      </c>
      <c r="I11" s="85">
        <v>4</v>
      </c>
      <c r="J11" s="79">
        <v>3</v>
      </c>
      <c r="K11" s="86"/>
    </row>
    <row r="12" spans="3:11" ht="15">
      <c r="C12" s="111" t="s">
        <v>11</v>
      </c>
      <c r="D12" s="110">
        <v>103</v>
      </c>
      <c r="E12" s="7">
        <v>5</v>
      </c>
      <c r="F12" s="7">
        <v>5</v>
      </c>
      <c r="G12" s="9">
        <v>5</v>
      </c>
      <c r="H12" s="2">
        <f>G12+F12+E12</f>
        <v>15</v>
      </c>
      <c r="I12" s="85">
        <v>5</v>
      </c>
      <c r="J12" s="79">
        <v>4</v>
      </c>
      <c r="K12" s="86"/>
    </row>
    <row r="13" spans="3:11" ht="15">
      <c r="C13" s="112" t="s">
        <v>30</v>
      </c>
      <c r="D13" s="113">
        <v>122</v>
      </c>
      <c r="E13" s="2">
        <v>6</v>
      </c>
      <c r="F13" s="2">
        <v>6</v>
      </c>
      <c r="G13" s="31">
        <v>6</v>
      </c>
      <c r="H13" s="2">
        <f>G13+F13+E13</f>
        <v>18</v>
      </c>
      <c r="I13" s="87">
        <v>6</v>
      </c>
      <c r="J13" s="88">
        <v>5</v>
      </c>
      <c r="K13" s="89">
        <v>4</v>
      </c>
    </row>
    <row r="14" spans="3:11" ht="15">
      <c r="C14" s="112" t="s">
        <v>76</v>
      </c>
      <c r="D14" s="113">
        <v>555</v>
      </c>
      <c r="E14" s="2">
        <v>7</v>
      </c>
      <c r="F14" s="2">
        <v>7</v>
      </c>
      <c r="G14" s="31">
        <v>7</v>
      </c>
      <c r="H14" s="2">
        <f>G14+F14+E14</f>
        <v>21</v>
      </c>
      <c r="I14" s="87">
        <v>7</v>
      </c>
      <c r="J14" s="88">
        <v>6</v>
      </c>
      <c r="K14" s="89">
        <v>5</v>
      </c>
    </row>
    <row r="15" spans="3:11" ht="15">
      <c r="C15" s="111" t="s">
        <v>10</v>
      </c>
      <c r="D15" s="110">
        <v>125</v>
      </c>
      <c r="E15" s="7">
        <v>8</v>
      </c>
      <c r="F15" s="7">
        <v>9</v>
      </c>
      <c r="G15" s="9">
        <v>10</v>
      </c>
      <c r="H15" s="2">
        <f>G15+F15+E15</f>
        <v>27</v>
      </c>
      <c r="I15" s="87">
        <v>8</v>
      </c>
      <c r="J15" s="88"/>
      <c r="K15" s="89">
        <v>6</v>
      </c>
    </row>
    <row r="16" spans="3:11" ht="15">
      <c r="C16" s="112" t="s">
        <v>31</v>
      </c>
      <c r="D16" s="113" t="s">
        <v>39</v>
      </c>
      <c r="E16" s="2">
        <v>10</v>
      </c>
      <c r="F16" s="2">
        <v>8</v>
      </c>
      <c r="G16" s="31">
        <v>10</v>
      </c>
      <c r="H16" s="2">
        <f>G16+F16+E16</f>
        <v>28</v>
      </c>
      <c r="I16" s="87">
        <v>10</v>
      </c>
      <c r="J16" s="88">
        <v>7</v>
      </c>
      <c r="K16" s="89">
        <v>7</v>
      </c>
    </row>
    <row r="17" spans="3:11" ht="15">
      <c r="C17" s="111" t="s">
        <v>70</v>
      </c>
      <c r="D17" s="110">
        <v>390</v>
      </c>
      <c r="E17" s="7">
        <v>10</v>
      </c>
      <c r="F17" s="7">
        <v>10</v>
      </c>
      <c r="G17" s="9">
        <v>8</v>
      </c>
      <c r="H17" s="2">
        <f>G17+F17+E17</f>
        <v>28</v>
      </c>
      <c r="I17" s="87">
        <v>9</v>
      </c>
      <c r="J17" s="88"/>
      <c r="K17" s="89">
        <v>8</v>
      </c>
    </row>
    <row r="18" spans="3:11" ht="15">
      <c r="C18" s="111" t="s">
        <v>15</v>
      </c>
      <c r="D18" s="110">
        <v>114</v>
      </c>
      <c r="E18" s="7">
        <v>9</v>
      </c>
      <c r="F18" s="7">
        <v>11</v>
      </c>
      <c r="G18" s="7">
        <v>9</v>
      </c>
      <c r="H18" s="2">
        <f>G18+F18+E18</f>
        <v>29</v>
      </c>
      <c r="I18" s="87">
        <v>11</v>
      </c>
      <c r="J18" s="88">
        <v>8</v>
      </c>
      <c r="K18" s="89">
        <v>9</v>
      </c>
    </row>
    <row r="19" spans="3:11" ht="15.75" thickBot="1">
      <c r="C19" s="114" t="s">
        <v>75</v>
      </c>
      <c r="D19" s="115">
        <v>134</v>
      </c>
      <c r="E19" s="14">
        <v>10</v>
      </c>
      <c r="F19" s="14">
        <v>12</v>
      </c>
      <c r="G19" s="14">
        <v>10</v>
      </c>
      <c r="H19" s="44">
        <f>G19+F19+E19</f>
        <v>32</v>
      </c>
      <c r="I19" s="90">
        <v>12</v>
      </c>
      <c r="J19" s="81"/>
      <c r="K19" s="91">
        <v>10</v>
      </c>
    </row>
    <row r="20" ht="15">
      <c r="K20" s="47"/>
    </row>
    <row r="21" ht="15.75" thickBot="1"/>
    <row r="22" spans="4:9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</row>
    <row r="23" spans="3:11" ht="15">
      <c r="C23" s="107" t="s">
        <v>7</v>
      </c>
      <c r="D23" s="108">
        <v>34</v>
      </c>
      <c r="E23" s="10">
        <v>1</v>
      </c>
      <c r="F23" s="10">
        <v>1</v>
      </c>
      <c r="G23" s="10">
        <v>1</v>
      </c>
      <c r="H23" s="17">
        <f>G23+F23+E23</f>
        <v>3</v>
      </c>
      <c r="I23" s="73" t="s">
        <v>42</v>
      </c>
      <c r="J23" s="45"/>
      <c r="K23" s="45"/>
    </row>
    <row r="24" spans="3:11" ht="15">
      <c r="C24" s="112" t="s">
        <v>5</v>
      </c>
      <c r="D24" s="113">
        <v>15</v>
      </c>
      <c r="E24" s="2">
        <v>3</v>
      </c>
      <c r="F24" s="2">
        <v>2</v>
      </c>
      <c r="G24" s="2">
        <v>2</v>
      </c>
      <c r="H24" s="18">
        <f>G24+F24+E24</f>
        <v>7</v>
      </c>
      <c r="I24" s="69" t="s">
        <v>43</v>
      </c>
      <c r="J24" s="45"/>
      <c r="K24" s="45"/>
    </row>
    <row r="25" spans="3:11" ht="15">
      <c r="C25" s="112" t="s">
        <v>6</v>
      </c>
      <c r="D25" s="113">
        <v>77</v>
      </c>
      <c r="E25" s="2">
        <v>2</v>
      </c>
      <c r="F25" s="2">
        <v>3</v>
      </c>
      <c r="G25" s="2">
        <v>3</v>
      </c>
      <c r="H25" s="18">
        <f>G25+F25+E25</f>
        <v>8</v>
      </c>
      <c r="I25" s="69" t="s">
        <v>44</v>
      </c>
      <c r="J25" s="45"/>
      <c r="K25" s="45"/>
    </row>
    <row r="26" spans="3:9" ht="15">
      <c r="C26" s="112" t="s">
        <v>64</v>
      </c>
      <c r="D26" s="113" t="s">
        <v>80</v>
      </c>
      <c r="E26" s="2">
        <v>4</v>
      </c>
      <c r="F26" s="2">
        <v>4</v>
      </c>
      <c r="G26" s="2">
        <v>4</v>
      </c>
      <c r="H26" s="18">
        <f>G26+F26+E26</f>
        <v>12</v>
      </c>
      <c r="I26" s="69" t="s">
        <v>45</v>
      </c>
    </row>
    <row r="27" spans="3:9" ht="15">
      <c r="C27" s="102"/>
      <c r="D27" s="103"/>
      <c r="E27" s="104"/>
      <c r="F27" s="104"/>
      <c r="G27" s="104"/>
      <c r="H27" s="104"/>
      <c r="I27" s="105"/>
    </row>
    <row r="28" ht="15.75" thickBot="1"/>
    <row r="29" spans="4:9" ht="15.75" thickBot="1">
      <c r="D29" s="3" t="s">
        <v>18</v>
      </c>
      <c r="E29" s="3" t="s">
        <v>17</v>
      </c>
      <c r="F29" s="3" t="s">
        <v>19</v>
      </c>
      <c r="G29" s="3" t="s">
        <v>20</v>
      </c>
      <c r="H29" s="71" t="s">
        <v>38</v>
      </c>
      <c r="I29" s="72" t="s">
        <v>68</v>
      </c>
    </row>
    <row r="30" spans="3:9" ht="15">
      <c r="C30" s="107" t="s">
        <v>78</v>
      </c>
      <c r="D30" s="75"/>
      <c r="E30" s="10">
        <v>1</v>
      </c>
      <c r="F30" s="10">
        <v>2</v>
      </c>
      <c r="G30" s="10">
        <v>1</v>
      </c>
      <c r="H30" s="17">
        <f>G30+F30+E30</f>
        <v>4</v>
      </c>
      <c r="I30" s="73" t="s">
        <v>42</v>
      </c>
    </row>
    <row r="31" spans="3:9" ht="15">
      <c r="C31" s="112" t="s">
        <v>79</v>
      </c>
      <c r="D31" s="79"/>
      <c r="E31" s="2">
        <v>2</v>
      </c>
      <c r="F31" s="2">
        <v>1</v>
      </c>
      <c r="G31" s="2">
        <v>2</v>
      </c>
      <c r="H31" s="18">
        <f>G31+F31+E31</f>
        <v>5</v>
      </c>
      <c r="I31" s="69" t="s">
        <v>43</v>
      </c>
    </row>
    <row r="32" spans="3:9" ht="15">
      <c r="C32" s="112" t="s">
        <v>77</v>
      </c>
      <c r="D32" s="79"/>
      <c r="E32" s="2">
        <v>3</v>
      </c>
      <c r="F32" s="2">
        <v>3</v>
      </c>
      <c r="G32" s="2">
        <v>3</v>
      </c>
      <c r="H32" s="18">
        <f>G32+F32+E32</f>
        <v>9</v>
      </c>
      <c r="I32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2012-07-05T16:15:47Z</cp:lastPrinted>
  <dcterms:created xsi:type="dcterms:W3CDTF">2012-04-29T12:02:49Z</dcterms:created>
  <dcterms:modified xsi:type="dcterms:W3CDTF">2012-07-26T17:25:06Z</dcterms:modified>
  <cp:category/>
  <cp:version/>
  <cp:contentType/>
  <cp:contentStatus/>
</cp:coreProperties>
</file>